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5450" windowHeight="11020" tabRatio="764" activeTab="0"/>
  </bookViews>
  <sheets>
    <sheet name="examples" sheetId="1" r:id="rId1"/>
  </sheets>
  <definedNames>
    <definedName name="_xlfn.BAHTTEXT" hidden="1">#NAME?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<sst xmlns="http://schemas.openxmlformats.org/spreadsheetml/2006/main" count="144" uniqueCount="41">
  <si>
    <t>in</t>
  </si>
  <si>
    <t>out</t>
  </si>
  <si>
    <t>p:=</t>
  </si>
  <si>
    <t>´q´ is false</t>
  </si>
  <si>
    <t>´q´ is not true</t>
  </si>
  <si>
    <t>´q´ is true</t>
  </si>
  <si>
    <t>This sentence is not true.</t>
  </si>
  <si>
    <t xml:space="preserve">   </t>
  </si>
  <si>
    <t xml:space="preserve">     </t>
  </si>
  <si>
    <t>d</t>
  </si>
  <si>
    <t>l</t>
  </si>
  <si>
    <t>This sentence is not true or false.</t>
  </si>
  <si>
    <t>This sentence is true.</t>
  </si>
  <si>
    <t>state-transition function</t>
  </si>
  <si>
    <t>output function</t>
  </si>
  <si>
    <t>1:= true</t>
  </si>
  <si>
    <t>0:= false</t>
  </si>
  <si>
    <t>2:= not true and not false</t>
  </si>
  <si>
    <t>|q|</t>
  </si>
  <si>
    <t>|p|</t>
  </si>
  <si>
    <t>|p|:= the logical value of p sentence</t>
  </si>
  <si>
    <t>|q|:= the logical value of q sentence</t>
  </si>
  <si>
    <t>current state</t>
  </si>
  <si>
    <t>next state</t>
  </si>
  <si>
    <t>output</t>
  </si>
  <si>
    <t>´This sentence is false.´ sentence is ungrounded and therefore has no truth value.</t>
  </si>
  <si>
    <t>The strengthened Liar.</t>
  </si>
  <si>
    <t>The Truth-Teller is true.</t>
  </si>
  <si>
    <t>The Truth-Teller is false.</t>
  </si>
  <si>
    <t>The Truth-Teller is ungrounded.</t>
  </si>
  <si>
    <t>Failed Liar.</t>
  </si>
  <si>
    <t xml:space="preserve"> to switch to the next internal state.</t>
  </si>
  <si>
    <r>
      <t>Press the</t>
    </r>
    <r>
      <rPr>
        <b/>
        <sz val="10"/>
        <rFont val="Arial"/>
        <family val="2"/>
      </rPr>
      <t xml:space="preserve"> F9</t>
    </r>
    <r>
      <rPr>
        <sz val="10"/>
        <rFont val="Arial"/>
        <family val="0"/>
      </rPr>
      <t xml:space="preserve"> keyboard key on a </t>
    </r>
    <r>
      <rPr>
        <b/>
        <sz val="10"/>
        <rFont val="Arial"/>
        <family val="2"/>
      </rPr>
      <t>PC or CMD+Shift+F9</t>
    </r>
    <r>
      <rPr>
        <sz val="10"/>
        <rFont val="Arial"/>
        <family val="0"/>
      </rPr>
      <t xml:space="preserve"> on a MAC</t>
    </r>
  </si>
  <si>
    <t>Finite-state (Mealy) machine models</t>
  </si>
  <si>
    <r>
      <rPr>
        <sz val="12"/>
        <rFont val="Times New Roman"/>
        <family val="1"/>
      </rPr>
      <t xml:space="preserve">output = 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(input,state)</t>
    </r>
  </si>
  <si>
    <r>
      <rPr>
        <sz val="12"/>
        <rFont val="Times New Roman"/>
        <family val="1"/>
      </rPr>
      <t>next</t>
    </r>
    <r>
      <rPr>
        <sz val="12"/>
        <rFont val="Symbol"/>
        <family val="1"/>
      </rPr>
      <t xml:space="preserve"> </t>
    </r>
    <r>
      <rPr>
        <sz val="12"/>
        <rFont val="Times New Roman"/>
        <family val="1"/>
      </rPr>
      <t>state =</t>
    </r>
    <r>
      <rPr>
        <sz val="12"/>
        <rFont val="Symbol"/>
        <family val="1"/>
      </rPr>
      <t xml:space="preserve"> d</t>
    </r>
    <r>
      <rPr>
        <sz val="12"/>
        <rFont val="Times New Roman"/>
        <family val="1"/>
      </rPr>
      <t>(input,state)</t>
    </r>
  </si>
  <si>
    <t>row</t>
  </si>
  <si>
    <t>feedback</t>
  </si>
  <si>
    <t>initial state</t>
  </si>
  <si>
    <t>´q´ is not "true or false"</t>
  </si>
  <si>
    <t>Value gap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</si>
</sst>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#,##0&quot;Ft&quot;;\-#,##0&quot;Ft&quot;"/>
    <numFmt numFmtId="181" formatCode="#,##0&quot;Ft&quot;;[Red]\-#,##0&quot;Ft&quot;"/>
    <numFmt numFmtId="182" formatCode="#,##0.00&quot;Ft&quot;;\-#,##0.00&quot;Ft&quot;"/>
    <numFmt numFmtId="183" formatCode="#,##0.00&quot;Ft&quot;;[Red]\-#,##0.00&quot;Ft&quot;"/>
    <numFmt numFmtId="184" formatCode="_-* #,##0&quot;Ft&quot;_-;\-* #,##0&quot;Ft&quot;_-;_-* &quot;-&quot;&quot;Ft&quot;_-;_-@_-"/>
    <numFmt numFmtId="185" formatCode="_-* #,##0_F_t_-;\-* #,##0_F_t_-;_-* &quot;-&quot;_F_t_-;_-@_-"/>
    <numFmt numFmtId="186" formatCode="_-* #,##0.00&quot;Ft&quot;_-;\-* #,##0.00&quot;Ft&quot;_-;_-* &quot;-&quot;??&quot;Ft&quot;_-;_-@_-"/>
    <numFmt numFmtId="187" formatCode="_-* #,##0.00_F_t_-;\-* #,##0.00_F_t_-;_-* &quot;-&quot;??_F_t_-;_-@_-"/>
    <numFmt numFmtId="188" formatCode="[$-40E]yyyy\.\ mmmm\ d\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d\,\ yyyy"/>
    <numFmt numFmtId="194" formatCode="[$-409]h:mm:ss\ AM/PM"/>
    <numFmt numFmtId="195" formatCode="&quot;Igen&quot;;&quot;Igen&quot;;&quot;Nem&quot;"/>
    <numFmt numFmtId="196" formatCode="&quot;Igaz&quot;;&quot;Igaz&quot;;&quot;Hamis&quot;"/>
    <numFmt numFmtId="197" formatCode="&quot;Be&quot;;&quot;Be&quot;;&quot;Ki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double"/>
    </border>
    <border>
      <left style="thick"/>
      <right style="medium"/>
      <top style="thick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kuhnberg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0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25.421875" style="0" customWidth="1"/>
    <col min="2" max="2" width="5.421875" style="0" customWidth="1"/>
    <col min="3" max="3" width="5.140625" style="0" customWidth="1"/>
    <col min="4" max="5" width="5.57421875" style="0" customWidth="1"/>
    <col min="6" max="6" width="5.28125" style="0" customWidth="1"/>
    <col min="7" max="7" width="5.7109375" style="0" customWidth="1"/>
    <col min="8" max="10" width="5.00390625" style="0" customWidth="1"/>
    <col min="11" max="11" width="5.7109375" style="0" customWidth="1"/>
    <col min="12" max="12" width="6.28125" style="0" customWidth="1"/>
    <col min="13" max="13" width="6.421875" style="0" customWidth="1"/>
    <col min="14" max="14" width="6.140625" style="0" customWidth="1"/>
    <col min="15" max="15" width="5.00390625" style="0" customWidth="1"/>
    <col min="16" max="16" width="6.57421875" style="0" customWidth="1"/>
    <col min="17" max="18" width="5.00390625" style="0" customWidth="1"/>
    <col min="19" max="19" width="4.57421875" style="0" customWidth="1"/>
    <col min="20" max="22" width="4.7109375" style="0" customWidth="1"/>
    <col min="23" max="23" width="4.00390625" style="0" customWidth="1"/>
  </cols>
  <sheetData>
    <row r="2" spans="1:5" ht="12.75">
      <c r="A2" t="s">
        <v>15</v>
      </c>
      <c r="E2" s="8" t="s">
        <v>32</v>
      </c>
    </row>
    <row r="3" spans="1:15" ht="12">
      <c r="A3" t="s">
        <v>16</v>
      </c>
      <c r="E3" t="s">
        <v>31</v>
      </c>
      <c r="O3" s="8" t="s">
        <v>33</v>
      </c>
    </row>
    <row r="4" ht="12">
      <c r="A4" t="s">
        <v>17</v>
      </c>
    </row>
    <row r="5" spans="1:15" ht="15">
      <c r="A5" t="s">
        <v>20</v>
      </c>
      <c r="O5" s="51" t="s">
        <v>34</v>
      </c>
    </row>
    <row r="6" spans="1:15" ht="15">
      <c r="A6" s="8" t="s">
        <v>21</v>
      </c>
      <c r="O6" s="51" t="s">
        <v>35</v>
      </c>
    </row>
    <row r="8" spans="2:9" ht="12">
      <c r="B8" s="9" t="s">
        <v>2</v>
      </c>
      <c r="C8" s="8" t="s">
        <v>3</v>
      </c>
      <c r="H8" s="9"/>
      <c r="I8" s="44" t="s">
        <v>25</v>
      </c>
    </row>
    <row r="9" spans="2:20" ht="12.75" thickBot="1">
      <c r="B9" s="9"/>
      <c r="C9" s="8"/>
      <c r="H9" s="9"/>
      <c r="I9" s="8"/>
      <c r="O9" t="s">
        <v>13</v>
      </c>
      <c r="T9" t="s">
        <v>14</v>
      </c>
    </row>
    <row r="10" spans="1:23" ht="13.5" thickBot="1" thickTop="1">
      <c r="A10" s="8" t="s">
        <v>40</v>
      </c>
      <c r="B10" s="6"/>
      <c r="C10" s="13" t="s">
        <v>0</v>
      </c>
      <c r="D10" s="12" t="s">
        <v>1</v>
      </c>
      <c r="E10" s="4"/>
      <c r="F10" s="6"/>
      <c r="G10" s="6"/>
      <c r="H10" s="6"/>
      <c r="I10" s="13" t="s">
        <v>0</v>
      </c>
      <c r="J10" s="12" t="s">
        <v>1</v>
      </c>
      <c r="K10" s="4"/>
      <c r="O10" s="35" t="s">
        <v>9</v>
      </c>
      <c r="P10" s="36">
        <v>0</v>
      </c>
      <c r="Q10" s="37">
        <v>1</v>
      </c>
      <c r="R10" s="38">
        <v>2</v>
      </c>
      <c r="T10" s="35" t="s">
        <v>10</v>
      </c>
      <c r="U10" s="36">
        <v>0</v>
      </c>
      <c r="V10" s="37">
        <v>1</v>
      </c>
      <c r="W10" s="38">
        <v>2</v>
      </c>
    </row>
    <row r="11" spans="2:23" ht="13.5" thickBot="1" thickTop="1">
      <c r="B11" s="9" t="s">
        <v>18</v>
      </c>
      <c r="C11" s="14">
        <v>0</v>
      </c>
      <c r="D11" s="10">
        <v>1</v>
      </c>
      <c r="E11" s="9" t="s">
        <v>19</v>
      </c>
      <c r="F11" s="6"/>
      <c r="G11" s="6"/>
      <c r="H11" s="9" t="s">
        <v>18</v>
      </c>
      <c r="I11" s="14">
        <v>0</v>
      </c>
      <c r="J11" s="10">
        <v>1</v>
      </c>
      <c r="K11" s="9" t="s">
        <v>19</v>
      </c>
      <c r="O11" s="39">
        <v>0</v>
      </c>
      <c r="P11" s="31">
        <v>1</v>
      </c>
      <c r="Q11" s="32">
        <v>0</v>
      </c>
      <c r="R11" s="29">
        <v>1</v>
      </c>
      <c r="T11" s="39">
        <v>0</v>
      </c>
      <c r="U11" s="31">
        <v>1</v>
      </c>
      <c r="V11" s="32">
        <v>0</v>
      </c>
      <c r="W11" s="29">
        <v>0</v>
      </c>
    </row>
    <row r="12" spans="2:23" ht="13.5" thickBot="1" thickTop="1">
      <c r="B12" s="16">
        <v>0</v>
      </c>
      <c r="C12" s="14">
        <v>1</v>
      </c>
      <c r="D12" s="10">
        <v>0</v>
      </c>
      <c r="E12" s="17">
        <f>VLOOKUP(B12,C11:D13,2,FALSE)</f>
        <v>1</v>
      </c>
      <c r="F12" s="6"/>
      <c r="G12" s="7"/>
      <c r="H12" s="16">
        <f>K12</f>
        <v>2</v>
      </c>
      <c r="I12" s="14">
        <v>1</v>
      </c>
      <c r="J12" s="10">
        <v>0</v>
      </c>
      <c r="K12" s="17">
        <f>VLOOKUP(H12,I11:J13,2,FALSE)</f>
        <v>2</v>
      </c>
      <c r="O12" s="40">
        <v>1</v>
      </c>
      <c r="P12" s="33">
        <v>1</v>
      </c>
      <c r="Q12" s="34">
        <v>0</v>
      </c>
      <c r="R12" s="30">
        <v>0</v>
      </c>
      <c r="T12" s="40">
        <v>1</v>
      </c>
      <c r="U12" s="33">
        <v>1</v>
      </c>
      <c r="V12" s="34">
        <v>0</v>
      </c>
      <c r="W12" s="30">
        <v>1</v>
      </c>
    </row>
    <row r="13" spans="2:23" ht="13.5" thickBot="1" thickTop="1">
      <c r="B13" s="7"/>
      <c r="C13" s="15">
        <v>2</v>
      </c>
      <c r="D13" s="11">
        <v>2</v>
      </c>
      <c r="E13" s="7"/>
      <c r="F13" s="7"/>
      <c r="G13" s="7"/>
      <c r="H13" s="18"/>
      <c r="I13" s="15">
        <v>2</v>
      </c>
      <c r="J13" s="11">
        <v>2</v>
      </c>
      <c r="K13" s="19"/>
      <c r="O13" s="41">
        <v>2</v>
      </c>
      <c r="P13" s="27">
        <v>2</v>
      </c>
      <c r="Q13" s="28">
        <v>2</v>
      </c>
      <c r="R13" s="42">
        <v>2</v>
      </c>
      <c r="T13" s="41">
        <v>2</v>
      </c>
      <c r="U13" s="27">
        <v>2</v>
      </c>
      <c r="V13" s="28">
        <v>2</v>
      </c>
      <c r="W13" s="42">
        <v>2</v>
      </c>
    </row>
    <row r="14" spans="2:21" ht="12.75" thickTop="1">
      <c r="B14" s="9"/>
      <c r="C14" s="8"/>
      <c r="H14" s="45"/>
      <c r="I14" s="46"/>
      <c r="J14" s="47"/>
      <c r="K14" s="48"/>
      <c r="O14" s="8" t="s">
        <v>22</v>
      </c>
      <c r="Q14" s="43">
        <f>U14</f>
        <v>2</v>
      </c>
      <c r="R14" s="8" t="s">
        <v>36</v>
      </c>
      <c r="S14" s="8" t="s">
        <v>23</v>
      </c>
      <c r="U14">
        <f>HLOOKUP(Q14,O10:R13,R15,FALSE)</f>
        <v>2</v>
      </c>
    </row>
    <row r="15" spans="2:21" ht="12">
      <c r="B15" s="9"/>
      <c r="C15" s="8"/>
      <c r="I15" s="8"/>
      <c r="K15" s="9" t="s">
        <v>37</v>
      </c>
      <c r="O15" s="8" t="s">
        <v>38</v>
      </c>
      <c r="Q15" s="43">
        <v>2</v>
      </c>
      <c r="R15">
        <f>1+MATCH(Q15,O11:O13)</f>
        <v>4</v>
      </c>
      <c r="S15" s="8" t="s">
        <v>24</v>
      </c>
      <c r="U15">
        <f>HLOOKUP(Q14,T10:W13,R15,FALSE)</f>
        <v>2</v>
      </c>
    </row>
    <row r="16" spans="2:9" ht="12">
      <c r="B16" s="9"/>
      <c r="C16" s="8"/>
      <c r="H16" s="9"/>
      <c r="I16" s="8"/>
    </row>
    <row r="17" spans="1:9" ht="12">
      <c r="A17" s="49" t="s">
        <v>26</v>
      </c>
      <c r="B17" s="9" t="s">
        <v>2</v>
      </c>
      <c r="C17" s="8" t="s">
        <v>4</v>
      </c>
      <c r="F17" t="s">
        <v>8</v>
      </c>
      <c r="H17" s="9"/>
      <c r="I17" s="8" t="s">
        <v>6</v>
      </c>
    </row>
    <row r="18" spans="1:20" ht="12.75" thickBot="1">
      <c r="A18" s="7"/>
      <c r="B18" s="6"/>
      <c r="C18" s="6"/>
      <c r="D18" s="6"/>
      <c r="E18" s="4"/>
      <c r="F18" s="6"/>
      <c r="G18" s="6"/>
      <c r="H18" s="6"/>
      <c r="I18" s="6"/>
      <c r="J18" s="6"/>
      <c r="K18" s="4"/>
      <c r="O18" t="s">
        <v>13</v>
      </c>
      <c r="T18" t="s">
        <v>14</v>
      </c>
    </row>
    <row r="19" spans="1:23" ht="13.5" thickBot="1" thickTop="1">
      <c r="A19" s="7"/>
      <c r="B19" s="6"/>
      <c r="C19" s="13" t="s">
        <v>0</v>
      </c>
      <c r="D19" s="12" t="s">
        <v>1</v>
      </c>
      <c r="E19" s="4"/>
      <c r="F19" s="6"/>
      <c r="G19" s="6"/>
      <c r="H19" s="6"/>
      <c r="I19" s="13" t="s">
        <v>0</v>
      </c>
      <c r="J19" s="12" t="s">
        <v>1</v>
      </c>
      <c r="K19" s="4"/>
      <c r="O19" s="35" t="s">
        <v>9</v>
      </c>
      <c r="P19" s="36">
        <v>0</v>
      </c>
      <c r="Q19" s="37">
        <v>1</v>
      </c>
      <c r="R19" s="38">
        <v>2</v>
      </c>
      <c r="T19" s="35" t="s">
        <v>10</v>
      </c>
      <c r="U19" s="36">
        <v>0</v>
      </c>
      <c r="V19" s="37">
        <v>1</v>
      </c>
      <c r="W19" s="38">
        <v>2</v>
      </c>
    </row>
    <row r="20" spans="1:23" ht="13.5" thickBot="1" thickTop="1">
      <c r="A20" s="5"/>
      <c r="B20" s="9" t="s">
        <v>18</v>
      </c>
      <c r="C20" s="14">
        <v>0</v>
      </c>
      <c r="D20" s="10">
        <v>1</v>
      </c>
      <c r="E20" s="9" t="s">
        <v>19</v>
      </c>
      <c r="F20" s="6"/>
      <c r="G20" s="6"/>
      <c r="H20" s="9" t="s">
        <v>18</v>
      </c>
      <c r="I20" s="14">
        <v>0</v>
      </c>
      <c r="J20" s="10">
        <v>1</v>
      </c>
      <c r="K20" s="9" t="s">
        <v>19</v>
      </c>
      <c r="O20" s="39">
        <v>0</v>
      </c>
      <c r="P20" s="31">
        <v>1</v>
      </c>
      <c r="Q20" s="32">
        <v>0</v>
      </c>
      <c r="R20" s="29">
        <v>2</v>
      </c>
      <c r="T20" s="39">
        <v>0</v>
      </c>
      <c r="U20" s="31">
        <v>1</v>
      </c>
      <c r="V20" s="32">
        <v>0</v>
      </c>
      <c r="W20" s="29">
        <v>2</v>
      </c>
    </row>
    <row r="21" spans="1:23" ht="13.5" thickBot="1" thickTop="1">
      <c r="A21" s="5"/>
      <c r="B21" s="16">
        <v>2</v>
      </c>
      <c r="C21" s="14">
        <v>1</v>
      </c>
      <c r="D21" s="10">
        <v>0</v>
      </c>
      <c r="E21" s="17">
        <f>VLOOKUP(B21,C20:D22,2,FALSE)</f>
        <v>1</v>
      </c>
      <c r="F21" s="6"/>
      <c r="G21" s="7"/>
      <c r="H21" s="16">
        <f>K21</f>
        <v>0</v>
      </c>
      <c r="I21" s="14">
        <v>1</v>
      </c>
      <c r="J21" s="10">
        <v>0</v>
      </c>
      <c r="K21" s="17">
        <f>VLOOKUP(H21,I20:J22,2,FALSE)</f>
        <v>1</v>
      </c>
      <c r="O21" s="40">
        <v>1</v>
      </c>
      <c r="P21" s="33">
        <v>1</v>
      </c>
      <c r="Q21" s="34">
        <v>0</v>
      </c>
      <c r="R21" s="30">
        <v>2</v>
      </c>
      <c r="T21" s="40">
        <v>1</v>
      </c>
      <c r="U21" s="33">
        <v>1</v>
      </c>
      <c r="V21" s="34">
        <v>0</v>
      </c>
      <c r="W21" s="30">
        <v>2</v>
      </c>
    </row>
    <row r="22" spans="1:23" ht="13.5" thickBot="1" thickTop="1">
      <c r="A22" s="5"/>
      <c r="B22" s="7"/>
      <c r="C22" s="15">
        <v>2</v>
      </c>
      <c r="D22" s="11">
        <v>1</v>
      </c>
      <c r="E22" s="7"/>
      <c r="F22" s="7"/>
      <c r="G22" s="7"/>
      <c r="H22" s="18"/>
      <c r="I22" s="15">
        <v>2</v>
      </c>
      <c r="J22" s="11">
        <v>1</v>
      </c>
      <c r="K22" s="19"/>
      <c r="O22" s="41">
        <v>2</v>
      </c>
      <c r="P22" s="27">
        <v>1</v>
      </c>
      <c r="Q22" s="28">
        <v>0</v>
      </c>
      <c r="R22" s="42">
        <v>2</v>
      </c>
      <c r="T22" s="41">
        <v>2</v>
      </c>
      <c r="U22" s="27">
        <v>1</v>
      </c>
      <c r="V22" s="28">
        <v>0</v>
      </c>
      <c r="W22" s="42">
        <v>2</v>
      </c>
    </row>
    <row r="23" spans="1:21" ht="12.75" thickTop="1">
      <c r="A23" s="5"/>
      <c r="B23" s="7"/>
      <c r="C23" s="7"/>
      <c r="D23" s="7"/>
      <c r="E23" s="7"/>
      <c r="F23" s="7"/>
      <c r="G23" s="7"/>
      <c r="H23" s="20"/>
      <c r="I23" s="21"/>
      <c r="J23" s="21"/>
      <c r="K23" s="22"/>
      <c r="O23" s="8" t="s">
        <v>22</v>
      </c>
      <c r="Q23" s="43">
        <f>U23</f>
        <v>0</v>
      </c>
      <c r="R23" s="8" t="s">
        <v>36</v>
      </c>
      <c r="S23" s="8" t="s">
        <v>23</v>
      </c>
      <c r="U23">
        <f>HLOOKUP(Q23,O19:R22,R24,FALSE)</f>
        <v>1</v>
      </c>
    </row>
    <row r="24" spans="1:21" ht="12">
      <c r="A24" s="5"/>
      <c r="B24" s="7"/>
      <c r="C24" s="7"/>
      <c r="D24" s="7"/>
      <c r="E24" s="7"/>
      <c r="F24" s="7"/>
      <c r="G24" s="7"/>
      <c r="H24" s="26"/>
      <c r="I24" s="26"/>
      <c r="J24" s="26"/>
      <c r="K24" s="9" t="s">
        <v>37</v>
      </c>
      <c r="O24" s="8" t="s">
        <v>38</v>
      </c>
      <c r="Q24" s="43">
        <v>0</v>
      </c>
      <c r="R24">
        <f>1+MATCH(Q24,O20:O22)</f>
        <v>2</v>
      </c>
      <c r="S24" s="8" t="s">
        <v>24</v>
      </c>
      <c r="U24">
        <f>HLOOKUP(Q23,T19:W22,R24,FALSE)</f>
        <v>1</v>
      </c>
    </row>
    <row r="25" spans="1:19" ht="12">
      <c r="A25" s="5"/>
      <c r="B25" s="7"/>
      <c r="C25" s="7"/>
      <c r="D25" s="7"/>
      <c r="E25" s="7"/>
      <c r="F25" s="7"/>
      <c r="G25" s="7"/>
      <c r="H25" s="26"/>
      <c r="I25" s="26"/>
      <c r="J25" s="26"/>
      <c r="K25" s="26"/>
      <c r="O25" s="8"/>
      <c r="Q25" s="43"/>
      <c r="S25" s="8"/>
    </row>
    <row r="26" spans="1:9" ht="12">
      <c r="A26" s="50" t="s">
        <v>30</v>
      </c>
      <c r="B26" s="9" t="s">
        <v>2</v>
      </c>
      <c r="C26" s="8" t="s">
        <v>39</v>
      </c>
      <c r="F26" s="3"/>
      <c r="H26" s="9"/>
      <c r="I26" s="8" t="s">
        <v>11</v>
      </c>
    </row>
    <row r="27" spans="1:20" ht="12.75" thickBot="1">
      <c r="A27" s="5"/>
      <c r="B27" s="6"/>
      <c r="C27" s="6"/>
      <c r="D27" s="6"/>
      <c r="E27" s="4"/>
      <c r="F27" s="3"/>
      <c r="H27" s="6"/>
      <c r="I27" s="6"/>
      <c r="J27" s="6"/>
      <c r="K27" s="4"/>
      <c r="O27" t="s">
        <v>13</v>
      </c>
      <c r="T27" t="s">
        <v>14</v>
      </c>
    </row>
    <row r="28" spans="1:23" ht="13.5" thickBot="1" thickTop="1">
      <c r="A28" s="5"/>
      <c r="B28" s="6"/>
      <c r="C28" s="13" t="s">
        <v>0</v>
      </c>
      <c r="D28" s="12" t="s">
        <v>1</v>
      </c>
      <c r="E28" s="4"/>
      <c r="F28" s="3"/>
      <c r="H28" s="6"/>
      <c r="I28" s="13" t="s">
        <v>0</v>
      </c>
      <c r="J28" s="12" t="s">
        <v>1</v>
      </c>
      <c r="K28" s="4"/>
      <c r="O28" s="35" t="s">
        <v>9</v>
      </c>
      <c r="P28" s="36">
        <v>0</v>
      </c>
      <c r="Q28" s="37">
        <v>1</v>
      </c>
      <c r="R28" s="38">
        <v>2</v>
      </c>
      <c r="T28" s="35" t="s">
        <v>10</v>
      </c>
      <c r="U28" s="36">
        <v>0</v>
      </c>
      <c r="V28" s="37">
        <v>1</v>
      </c>
      <c r="W28" s="38">
        <v>2</v>
      </c>
    </row>
    <row r="29" spans="1:23" ht="13.5" thickBot="1" thickTop="1">
      <c r="A29" s="5"/>
      <c r="B29" s="9" t="s">
        <v>18</v>
      </c>
      <c r="C29" s="14">
        <v>0</v>
      </c>
      <c r="D29" s="10">
        <v>0</v>
      </c>
      <c r="E29" s="9" t="s">
        <v>19</v>
      </c>
      <c r="F29" s="3"/>
      <c r="H29" s="9" t="s">
        <v>18</v>
      </c>
      <c r="I29" s="14">
        <v>0</v>
      </c>
      <c r="J29" s="10">
        <v>0</v>
      </c>
      <c r="K29" s="9" t="s">
        <v>19</v>
      </c>
      <c r="O29" s="39">
        <v>0</v>
      </c>
      <c r="P29" s="31">
        <v>0</v>
      </c>
      <c r="Q29" s="32">
        <v>0</v>
      </c>
      <c r="R29" s="29">
        <v>0</v>
      </c>
      <c r="T29" s="39">
        <v>0</v>
      </c>
      <c r="U29" s="31">
        <v>0</v>
      </c>
      <c r="V29" s="32">
        <v>0</v>
      </c>
      <c r="W29" s="29">
        <v>0</v>
      </c>
    </row>
    <row r="30" spans="1:23" ht="13.5" thickBot="1" thickTop="1">
      <c r="A30" s="5"/>
      <c r="B30" s="16">
        <v>2</v>
      </c>
      <c r="C30" s="14">
        <v>1</v>
      </c>
      <c r="D30" s="10">
        <v>0</v>
      </c>
      <c r="E30" s="17">
        <f>VLOOKUP(B30,C29:D31,2,FALSE)</f>
        <v>1</v>
      </c>
      <c r="F30" s="3"/>
      <c r="H30" s="16">
        <f>K30</f>
        <v>0</v>
      </c>
      <c r="I30" s="14">
        <v>1</v>
      </c>
      <c r="J30" s="10">
        <v>0</v>
      </c>
      <c r="K30" s="17">
        <f>VLOOKUP(H30,I29:J31,2,FALSE)</f>
        <v>0</v>
      </c>
      <c r="O30" s="40">
        <v>1</v>
      </c>
      <c r="P30" s="33">
        <v>0</v>
      </c>
      <c r="Q30" s="34">
        <v>0</v>
      </c>
      <c r="R30" s="30">
        <v>0</v>
      </c>
      <c r="T30" s="40">
        <v>1</v>
      </c>
      <c r="U30" s="33">
        <v>0</v>
      </c>
      <c r="V30" s="34">
        <v>0</v>
      </c>
      <c r="W30" s="30">
        <v>0</v>
      </c>
    </row>
    <row r="31" spans="1:23" ht="13.5" thickBot="1" thickTop="1">
      <c r="A31" s="5"/>
      <c r="B31" s="7"/>
      <c r="C31" s="15">
        <v>2</v>
      </c>
      <c r="D31" s="11">
        <v>1</v>
      </c>
      <c r="E31" s="7"/>
      <c r="F31" s="3"/>
      <c r="H31" s="18"/>
      <c r="I31" s="15">
        <v>2</v>
      </c>
      <c r="J31" s="11">
        <v>1</v>
      </c>
      <c r="K31" s="19"/>
      <c r="O31" s="41">
        <v>2</v>
      </c>
      <c r="P31" s="27">
        <v>2</v>
      </c>
      <c r="Q31" s="28">
        <v>2</v>
      </c>
      <c r="R31" s="42">
        <v>2</v>
      </c>
      <c r="T31" s="41">
        <v>2</v>
      </c>
      <c r="U31" s="27">
        <v>1</v>
      </c>
      <c r="V31" s="28">
        <v>1</v>
      </c>
      <c r="W31" s="42">
        <v>0</v>
      </c>
    </row>
    <row r="32" spans="1:21" ht="12.75" thickTop="1">
      <c r="A32" s="5"/>
      <c r="B32" s="2"/>
      <c r="C32" s="2" t="s">
        <v>7</v>
      </c>
      <c r="D32" s="2"/>
      <c r="E32" s="6"/>
      <c r="F32" s="3"/>
      <c r="G32" s="2"/>
      <c r="H32" s="23"/>
      <c r="I32" s="24"/>
      <c r="J32" s="24"/>
      <c r="K32" s="25"/>
      <c r="O32" s="8" t="s">
        <v>22</v>
      </c>
      <c r="Q32" s="43">
        <f>U32</f>
        <v>2</v>
      </c>
      <c r="R32" s="8" t="s">
        <v>36</v>
      </c>
      <c r="S32" s="8" t="s">
        <v>23</v>
      </c>
      <c r="U32">
        <f>HLOOKUP(Q32,O28:R31,R33,FALSE)</f>
        <v>2</v>
      </c>
    </row>
    <row r="33" spans="11:21" ht="12">
      <c r="K33" s="9" t="s">
        <v>37</v>
      </c>
      <c r="O33" s="8" t="s">
        <v>38</v>
      </c>
      <c r="Q33" s="43">
        <v>2</v>
      </c>
      <c r="R33">
        <f>1+MATCH(Q33,O29:O31)</f>
        <v>4</v>
      </c>
      <c r="S33" s="8" t="s">
        <v>24</v>
      </c>
      <c r="U33">
        <f>HLOOKUP(Q32,T28:W31,R33,FALSE)</f>
        <v>0</v>
      </c>
    </row>
    <row r="37" spans="1:9" ht="12">
      <c r="A37" t="s">
        <v>27</v>
      </c>
      <c r="B37" s="9" t="s">
        <v>2</v>
      </c>
      <c r="C37" s="8" t="s">
        <v>5</v>
      </c>
      <c r="H37" s="9"/>
      <c r="I37" s="8" t="s">
        <v>12</v>
      </c>
    </row>
    <row r="38" spans="2:20" ht="12.75" thickBot="1">
      <c r="B38" s="6"/>
      <c r="C38" s="6"/>
      <c r="D38" s="6"/>
      <c r="E38" s="4"/>
      <c r="H38" s="6"/>
      <c r="I38" s="6"/>
      <c r="J38" s="6"/>
      <c r="K38" s="4"/>
      <c r="O38" t="s">
        <v>13</v>
      </c>
      <c r="T38" t="s">
        <v>14</v>
      </c>
    </row>
    <row r="39" spans="2:23" ht="13.5" thickBot="1" thickTop="1">
      <c r="B39" s="6"/>
      <c r="C39" s="13" t="s">
        <v>0</v>
      </c>
      <c r="D39" s="12" t="s">
        <v>1</v>
      </c>
      <c r="E39" s="4"/>
      <c r="H39" s="6"/>
      <c r="I39" s="13" t="s">
        <v>0</v>
      </c>
      <c r="J39" s="12" t="s">
        <v>1</v>
      </c>
      <c r="K39" s="4"/>
      <c r="O39" s="35" t="s">
        <v>9</v>
      </c>
      <c r="P39" s="36">
        <v>0</v>
      </c>
      <c r="Q39" s="37">
        <v>1</v>
      </c>
      <c r="R39" s="38">
        <v>2</v>
      </c>
      <c r="T39" s="35" t="s">
        <v>10</v>
      </c>
      <c r="U39" s="36">
        <v>0</v>
      </c>
      <c r="V39" s="37">
        <v>1</v>
      </c>
      <c r="W39" s="38">
        <v>2</v>
      </c>
    </row>
    <row r="40" spans="2:23" ht="13.5" thickBot="1" thickTop="1">
      <c r="B40" s="9" t="s">
        <v>18</v>
      </c>
      <c r="C40" s="14">
        <v>0</v>
      </c>
      <c r="D40" s="10">
        <v>0</v>
      </c>
      <c r="E40" s="9" t="s">
        <v>19</v>
      </c>
      <c r="H40" s="9" t="s">
        <v>18</v>
      </c>
      <c r="I40" s="14">
        <v>0</v>
      </c>
      <c r="J40" s="10">
        <v>0</v>
      </c>
      <c r="K40" s="9" t="s">
        <v>19</v>
      </c>
      <c r="O40" s="39">
        <v>0</v>
      </c>
      <c r="P40" s="31">
        <v>0</v>
      </c>
      <c r="Q40" s="32">
        <v>0</v>
      </c>
      <c r="R40" s="29">
        <v>2</v>
      </c>
      <c r="T40" s="39">
        <v>0</v>
      </c>
      <c r="U40" s="31">
        <v>0</v>
      </c>
      <c r="V40" s="32">
        <v>0</v>
      </c>
      <c r="W40" s="29">
        <v>2</v>
      </c>
    </row>
    <row r="41" spans="2:23" ht="13.5" thickBot="1" thickTop="1">
      <c r="B41" s="16">
        <v>1</v>
      </c>
      <c r="C41" s="14">
        <v>1</v>
      </c>
      <c r="D41" s="10">
        <v>1</v>
      </c>
      <c r="E41" s="17">
        <f>VLOOKUP(B41,C40:D42,2,FALSE)</f>
        <v>1</v>
      </c>
      <c r="H41" s="16">
        <f>K41</f>
        <v>1</v>
      </c>
      <c r="I41" s="14">
        <v>1</v>
      </c>
      <c r="J41" s="10">
        <v>1</v>
      </c>
      <c r="K41" s="17">
        <f>VLOOKUP(H41,I40:J42,2,FALSE)</f>
        <v>1</v>
      </c>
      <c r="O41" s="40">
        <v>1</v>
      </c>
      <c r="P41" s="33">
        <v>1</v>
      </c>
      <c r="Q41" s="34">
        <v>1</v>
      </c>
      <c r="R41" s="30">
        <v>2</v>
      </c>
      <c r="T41" s="40">
        <v>1</v>
      </c>
      <c r="U41" s="33">
        <v>1</v>
      </c>
      <c r="V41" s="34">
        <v>1</v>
      </c>
      <c r="W41" s="30">
        <v>2</v>
      </c>
    </row>
    <row r="42" spans="2:23" ht="13.5" thickBot="1" thickTop="1">
      <c r="B42" s="7"/>
      <c r="C42" s="15">
        <v>2</v>
      </c>
      <c r="D42" s="11">
        <v>0</v>
      </c>
      <c r="E42" s="7"/>
      <c r="H42" s="18"/>
      <c r="I42" s="15">
        <v>2</v>
      </c>
      <c r="J42" s="11">
        <v>0</v>
      </c>
      <c r="K42" s="19"/>
      <c r="O42" s="41">
        <v>2</v>
      </c>
      <c r="P42" s="27">
        <v>0</v>
      </c>
      <c r="Q42" s="28">
        <v>0</v>
      </c>
      <c r="R42" s="42">
        <v>2</v>
      </c>
      <c r="T42" s="41">
        <v>2</v>
      </c>
      <c r="U42" s="27">
        <v>0</v>
      </c>
      <c r="V42" s="28">
        <v>0</v>
      </c>
      <c r="W42" s="42">
        <v>2</v>
      </c>
    </row>
    <row r="43" spans="2:21" ht="12.75" thickTop="1">
      <c r="B43" s="2"/>
      <c r="C43" s="2"/>
      <c r="D43" s="2"/>
      <c r="E43" s="6"/>
      <c r="H43" s="23"/>
      <c r="I43" s="24"/>
      <c r="J43" s="24"/>
      <c r="K43" s="25"/>
      <c r="O43" s="8" t="s">
        <v>22</v>
      </c>
      <c r="Q43" s="43">
        <f>U43</f>
        <v>1</v>
      </c>
      <c r="R43" s="8" t="s">
        <v>36</v>
      </c>
      <c r="S43" s="8" t="s">
        <v>23</v>
      </c>
      <c r="U43">
        <f>HLOOKUP(Q43,O39:R42,R44,FALSE)</f>
        <v>1</v>
      </c>
    </row>
    <row r="44" spans="2:21" ht="12">
      <c r="B44" s="2"/>
      <c r="C44" s="2"/>
      <c r="D44" s="2"/>
      <c r="E44" s="6"/>
      <c r="H44" s="1"/>
      <c r="I44" s="1"/>
      <c r="J44" s="1"/>
      <c r="K44" s="9" t="s">
        <v>37</v>
      </c>
      <c r="O44" s="8" t="s">
        <v>38</v>
      </c>
      <c r="Q44" s="43">
        <v>1</v>
      </c>
      <c r="R44">
        <f>1+MATCH(Q44,O40:O42)</f>
        <v>3</v>
      </c>
      <c r="S44" s="8" t="s">
        <v>24</v>
      </c>
      <c r="U44">
        <f>HLOOKUP(Q43,T39:W42,R44,FALSE)</f>
        <v>1</v>
      </c>
    </row>
    <row r="45" spans="1:9" ht="12">
      <c r="A45" t="s">
        <v>28</v>
      </c>
      <c r="B45" s="9" t="s">
        <v>2</v>
      </c>
      <c r="C45" s="8" t="s">
        <v>5</v>
      </c>
      <c r="H45" s="9"/>
      <c r="I45" s="8" t="s">
        <v>12</v>
      </c>
    </row>
    <row r="46" spans="2:20" ht="12.75" thickBot="1">
      <c r="B46" s="6"/>
      <c r="C46" s="6"/>
      <c r="D46" s="6"/>
      <c r="E46" s="4"/>
      <c r="H46" s="6"/>
      <c r="I46" s="6"/>
      <c r="J46" s="6"/>
      <c r="K46" s="4"/>
      <c r="O46" t="s">
        <v>13</v>
      </c>
      <c r="T46" t="s">
        <v>14</v>
      </c>
    </row>
    <row r="47" spans="2:23" ht="13.5" thickBot="1" thickTop="1">
      <c r="B47" s="6"/>
      <c r="C47" s="13" t="s">
        <v>0</v>
      </c>
      <c r="D47" s="12" t="s">
        <v>1</v>
      </c>
      <c r="E47" s="4"/>
      <c r="H47" s="6"/>
      <c r="I47" s="13" t="s">
        <v>0</v>
      </c>
      <c r="J47" s="12" t="s">
        <v>1</v>
      </c>
      <c r="K47" s="4"/>
      <c r="O47" s="35" t="s">
        <v>9</v>
      </c>
      <c r="P47" s="36">
        <v>0</v>
      </c>
      <c r="Q47" s="37">
        <v>1</v>
      </c>
      <c r="R47" s="38">
        <v>2</v>
      </c>
      <c r="T47" s="35" t="s">
        <v>10</v>
      </c>
      <c r="U47" s="36">
        <v>0</v>
      </c>
      <c r="V47" s="37">
        <v>1</v>
      </c>
      <c r="W47" s="38">
        <v>2</v>
      </c>
    </row>
    <row r="48" spans="2:23" ht="13.5" thickBot="1" thickTop="1">
      <c r="B48" s="9" t="s">
        <v>18</v>
      </c>
      <c r="C48" s="14">
        <v>0</v>
      </c>
      <c r="D48" s="10">
        <v>0</v>
      </c>
      <c r="E48" s="9" t="s">
        <v>19</v>
      </c>
      <c r="H48" s="9" t="s">
        <v>18</v>
      </c>
      <c r="I48" s="14">
        <v>0</v>
      </c>
      <c r="J48" s="10">
        <v>0</v>
      </c>
      <c r="K48" s="9" t="s">
        <v>19</v>
      </c>
      <c r="O48" s="39">
        <v>0</v>
      </c>
      <c r="P48" s="31">
        <v>0</v>
      </c>
      <c r="Q48" s="32">
        <v>0</v>
      </c>
      <c r="R48" s="29">
        <v>0</v>
      </c>
      <c r="T48" s="39">
        <v>0</v>
      </c>
      <c r="U48" s="31">
        <v>0</v>
      </c>
      <c r="V48" s="32">
        <v>0</v>
      </c>
      <c r="W48" s="29">
        <v>0</v>
      </c>
    </row>
    <row r="49" spans="2:23" ht="13.5" thickBot="1" thickTop="1">
      <c r="B49" s="16">
        <v>0</v>
      </c>
      <c r="C49" s="14">
        <v>1</v>
      </c>
      <c r="D49" s="10">
        <v>1</v>
      </c>
      <c r="E49" s="17">
        <f>VLOOKUP(B49,C48:D50,2,FALSE)</f>
        <v>0</v>
      </c>
      <c r="H49" s="16">
        <f>K49</f>
        <v>0</v>
      </c>
      <c r="I49" s="14">
        <v>1</v>
      </c>
      <c r="J49" s="10">
        <v>1</v>
      </c>
      <c r="K49" s="17">
        <f>VLOOKUP(H49,I48:J50,2,FALSE)</f>
        <v>0</v>
      </c>
      <c r="O49" s="40">
        <v>1</v>
      </c>
      <c r="P49" s="33">
        <v>1</v>
      </c>
      <c r="Q49" s="34">
        <v>1</v>
      </c>
      <c r="R49" s="30">
        <v>2</v>
      </c>
      <c r="T49" s="40">
        <v>1</v>
      </c>
      <c r="U49" s="33">
        <v>1</v>
      </c>
      <c r="V49" s="34">
        <v>1</v>
      </c>
      <c r="W49" s="30">
        <v>2</v>
      </c>
    </row>
    <row r="50" spans="2:23" ht="13.5" thickBot="1" thickTop="1">
      <c r="B50" s="7"/>
      <c r="C50" s="15">
        <v>2</v>
      </c>
      <c r="D50" s="11">
        <v>0</v>
      </c>
      <c r="E50" s="7"/>
      <c r="H50" s="18"/>
      <c r="I50" s="15">
        <v>2</v>
      </c>
      <c r="J50" s="11">
        <v>0</v>
      </c>
      <c r="K50" s="19"/>
      <c r="O50" s="41">
        <v>2</v>
      </c>
      <c r="P50" s="27">
        <v>2</v>
      </c>
      <c r="Q50" s="28">
        <v>2</v>
      </c>
      <c r="R50" s="42">
        <v>2</v>
      </c>
      <c r="T50" s="41">
        <v>2</v>
      </c>
      <c r="U50" s="27">
        <v>2</v>
      </c>
      <c r="V50" s="28">
        <v>2</v>
      </c>
      <c r="W50" s="42">
        <v>2</v>
      </c>
    </row>
    <row r="51" spans="2:21" ht="12.75" thickTop="1">
      <c r="B51" s="2"/>
      <c r="C51" s="2"/>
      <c r="D51" s="2"/>
      <c r="E51" s="6"/>
      <c r="H51" s="23"/>
      <c r="I51" s="24"/>
      <c r="J51" s="24"/>
      <c r="K51" s="25"/>
      <c r="O51" s="8" t="s">
        <v>22</v>
      </c>
      <c r="Q51" s="43">
        <f>U51</f>
        <v>0</v>
      </c>
      <c r="R51" s="8" t="s">
        <v>36</v>
      </c>
      <c r="S51" s="8" t="s">
        <v>23</v>
      </c>
      <c r="U51">
        <f>HLOOKUP(Q51,O47:R50,R52,FALSE)</f>
        <v>0</v>
      </c>
    </row>
    <row r="52" spans="8:21" ht="12">
      <c r="H52" s="9"/>
      <c r="K52" s="9" t="s">
        <v>37</v>
      </c>
      <c r="O52" s="8" t="s">
        <v>38</v>
      </c>
      <c r="Q52" s="43">
        <v>0</v>
      </c>
      <c r="R52">
        <f>1+MATCH(Q52,O48:O50)</f>
        <v>2</v>
      </c>
      <c r="S52" s="8" t="s">
        <v>24</v>
      </c>
      <c r="U52">
        <f>HLOOKUP(Q51,T47:W50,R52,FALSE)</f>
        <v>0</v>
      </c>
    </row>
    <row r="53" spans="1:9" ht="12">
      <c r="A53" t="s">
        <v>29</v>
      </c>
      <c r="B53" s="9" t="s">
        <v>2</v>
      </c>
      <c r="C53" s="8" t="s">
        <v>5</v>
      </c>
      <c r="H53" s="9"/>
      <c r="I53" s="8" t="s">
        <v>12</v>
      </c>
    </row>
    <row r="54" spans="2:20" ht="12.75" thickBot="1">
      <c r="B54" s="6"/>
      <c r="C54" s="6"/>
      <c r="D54" s="6"/>
      <c r="E54" s="4"/>
      <c r="H54" s="6"/>
      <c r="I54" s="6"/>
      <c r="J54" s="6"/>
      <c r="K54" s="4"/>
      <c r="O54" t="s">
        <v>13</v>
      </c>
      <c r="T54" t="s">
        <v>14</v>
      </c>
    </row>
    <row r="55" spans="2:23" ht="13.5" thickBot="1" thickTop="1">
      <c r="B55" s="6"/>
      <c r="C55" s="13" t="s">
        <v>0</v>
      </c>
      <c r="D55" s="12" t="s">
        <v>1</v>
      </c>
      <c r="E55" s="4"/>
      <c r="H55" s="6"/>
      <c r="I55" s="13" t="s">
        <v>0</v>
      </c>
      <c r="J55" s="12" t="s">
        <v>1</v>
      </c>
      <c r="K55" s="4"/>
      <c r="O55" s="35" t="s">
        <v>9</v>
      </c>
      <c r="P55" s="36">
        <v>0</v>
      </c>
      <c r="Q55" s="37">
        <v>1</v>
      </c>
      <c r="R55" s="38">
        <v>2</v>
      </c>
      <c r="T55" s="35" t="s">
        <v>10</v>
      </c>
      <c r="U55" s="36">
        <v>0</v>
      </c>
      <c r="V55" s="37">
        <v>1</v>
      </c>
      <c r="W55" s="38">
        <v>2</v>
      </c>
    </row>
    <row r="56" spans="2:23" ht="13.5" thickBot="1" thickTop="1">
      <c r="B56" s="9" t="s">
        <v>18</v>
      </c>
      <c r="C56" s="14">
        <v>0</v>
      </c>
      <c r="D56" s="10">
        <v>0</v>
      </c>
      <c r="E56" s="9" t="s">
        <v>19</v>
      </c>
      <c r="H56" s="9" t="s">
        <v>18</v>
      </c>
      <c r="I56" s="14">
        <v>0</v>
      </c>
      <c r="J56" s="10">
        <v>0</v>
      </c>
      <c r="K56" s="9" t="s">
        <v>19</v>
      </c>
      <c r="O56" s="39">
        <v>0</v>
      </c>
      <c r="P56" s="31">
        <v>0</v>
      </c>
      <c r="Q56" s="32">
        <v>0</v>
      </c>
      <c r="R56" s="29">
        <v>2</v>
      </c>
      <c r="T56" s="39">
        <v>0</v>
      </c>
      <c r="U56" s="31">
        <v>0</v>
      </c>
      <c r="V56" s="32">
        <v>0</v>
      </c>
      <c r="W56" s="29">
        <v>2</v>
      </c>
    </row>
    <row r="57" spans="2:23" ht="13.5" thickBot="1" thickTop="1">
      <c r="B57" s="16">
        <v>1</v>
      </c>
      <c r="C57" s="14">
        <v>1</v>
      </c>
      <c r="D57" s="10">
        <v>1</v>
      </c>
      <c r="E57" s="17">
        <f>VLOOKUP(B57,C56:D58,2,FALSE)</f>
        <v>1</v>
      </c>
      <c r="H57" s="16">
        <f>K57</f>
        <v>2</v>
      </c>
      <c r="I57" s="14">
        <v>1</v>
      </c>
      <c r="J57" s="10">
        <v>1</v>
      </c>
      <c r="K57" s="17">
        <f>VLOOKUP(H57,I56:J58,2,FALSE)</f>
        <v>2</v>
      </c>
      <c r="O57" s="40">
        <v>1</v>
      </c>
      <c r="P57" s="33">
        <v>1</v>
      </c>
      <c r="Q57" s="34">
        <v>1</v>
      </c>
      <c r="R57" s="30">
        <v>1</v>
      </c>
      <c r="T57" s="40">
        <v>1</v>
      </c>
      <c r="U57" s="33">
        <v>1</v>
      </c>
      <c r="V57" s="34">
        <v>1</v>
      </c>
      <c r="W57" s="30">
        <v>1</v>
      </c>
    </row>
    <row r="58" spans="2:23" ht="13.5" thickBot="1" thickTop="1">
      <c r="B58" s="7"/>
      <c r="C58" s="15">
        <v>2</v>
      </c>
      <c r="D58" s="11">
        <v>2</v>
      </c>
      <c r="E58" s="7"/>
      <c r="H58" s="18"/>
      <c r="I58" s="15">
        <v>2</v>
      </c>
      <c r="J58" s="11">
        <v>2</v>
      </c>
      <c r="K58" s="19"/>
      <c r="O58" s="41">
        <v>2</v>
      </c>
      <c r="P58" s="27">
        <v>2</v>
      </c>
      <c r="Q58" s="28">
        <v>2</v>
      </c>
      <c r="R58" s="42">
        <v>2</v>
      </c>
      <c r="T58" s="41">
        <v>2</v>
      </c>
      <c r="U58" s="27">
        <v>2</v>
      </c>
      <c r="V58" s="28">
        <v>2</v>
      </c>
      <c r="W58" s="42">
        <v>2</v>
      </c>
    </row>
    <row r="59" spans="2:21" ht="12.75" thickTop="1">
      <c r="B59" s="2"/>
      <c r="C59" s="2"/>
      <c r="D59" s="2"/>
      <c r="E59" s="6"/>
      <c r="H59" s="23"/>
      <c r="I59" s="24"/>
      <c r="J59" s="24"/>
      <c r="K59" s="25"/>
      <c r="O59" s="8" t="s">
        <v>22</v>
      </c>
      <c r="Q59" s="43">
        <f>U59</f>
        <v>2</v>
      </c>
      <c r="R59" s="8" t="s">
        <v>36</v>
      </c>
      <c r="S59" s="8" t="s">
        <v>23</v>
      </c>
      <c r="U59">
        <f>HLOOKUP(Q59,O55:R58,R60,FALSE)</f>
        <v>2</v>
      </c>
    </row>
    <row r="60" spans="11:21" ht="12">
      <c r="K60" s="9" t="s">
        <v>37</v>
      </c>
      <c r="O60" s="8" t="s">
        <v>38</v>
      </c>
      <c r="Q60" s="43">
        <v>2</v>
      </c>
      <c r="R60">
        <f>1+MATCH(Q60,O56:O58)</f>
        <v>4</v>
      </c>
      <c r="S60" s="8" t="s">
        <v>24</v>
      </c>
      <c r="U60">
        <f>HLOOKUP(Q59,T55:W58,R60,FALSE)</f>
        <v>2</v>
      </c>
    </row>
  </sheetData>
  <sheetProtection/>
  <dataValidations count="6">
    <dataValidation type="list" allowBlank="1" showInputMessage="1" showErrorMessage="1" sqref="Q15">
      <formula1>$O$11:$O$13</formula1>
    </dataValidation>
    <dataValidation type="list" allowBlank="1" showInputMessage="1" showErrorMessage="1" sqref="Q24">
      <formula1>$O$20:$O$22</formula1>
    </dataValidation>
    <dataValidation type="list" allowBlank="1" showInputMessage="1" showErrorMessage="1" sqref="Q33">
      <formula1>$O$29:$O$31</formula1>
    </dataValidation>
    <dataValidation type="list" allowBlank="1" showInputMessage="1" showErrorMessage="1" sqref="Q44">
      <formula1>$O$40:$O$42</formula1>
    </dataValidation>
    <dataValidation type="list" allowBlank="1" showInputMessage="1" showErrorMessage="1" sqref="Q52">
      <formula1>$O$48:$O$50</formula1>
    </dataValidation>
    <dataValidation type="list" allowBlank="1" showInputMessage="1" showErrorMessage="1" sqref="Q60">
      <formula1>$O$56:$O$58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2013 Hungary, Pomáz, Árvácska u. 1771/3</Company>
  <HyperlinkBase>http://ferenc.andrasek.hu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 models in spreadsheet format</dc:title>
  <dc:subject/>
  <dc:creator>Ferenc ANDRÁS</dc:creator>
  <cp:keywords>logic, automat, paradox, Mealy-machine, Finite-state machine</cp:keywords>
  <dc:description>email: ferenc@andrasek.hu
http://ferenc.andrasek.hu</dc:description>
  <cp:lastModifiedBy>---</cp:lastModifiedBy>
  <cp:lastPrinted>2013-05-30T10:03:23Z</cp:lastPrinted>
  <dcterms:created xsi:type="dcterms:W3CDTF">2003-02-09T07:22:37Z</dcterms:created>
  <dcterms:modified xsi:type="dcterms:W3CDTF">2018-11-30T09:11:42Z</dcterms:modified>
  <cp:category>logic, paradox, finite-state machine</cp:category>
  <cp:version/>
  <cp:contentType/>
  <cp:contentStatus/>
</cp:coreProperties>
</file>